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3030" activeTab="2"/>
  </bookViews>
  <sheets>
    <sheet name="Адекватность" sheetId="1" r:id="rId1"/>
    <sheet name="График-А" sheetId="2" r:id="rId2"/>
    <sheet name="Диета" sheetId="3" r:id="rId3"/>
    <sheet name="Кровь" sheetId="4" r:id="rId4"/>
  </sheets>
  <definedNames/>
  <calcPr fullCalcOnLoad="1"/>
</workbook>
</file>

<file path=xl/sharedStrings.xml><?xml version="1.0" encoding="utf-8"?>
<sst xmlns="http://schemas.openxmlformats.org/spreadsheetml/2006/main" count="38" uniqueCount="36">
  <si>
    <t>Дата</t>
  </si>
  <si>
    <t>Креатинин</t>
  </si>
  <si>
    <t>Мочевина</t>
  </si>
  <si>
    <r>
      <t xml:space="preserve">уровень азота мочевины в сыворотке крови до диализа, </t>
    </r>
    <r>
      <rPr>
        <b/>
        <sz val="10"/>
        <color indexed="8"/>
        <rFont val="Calibri"/>
        <family val="2"/>
      </rPr>
      <t>Co</t>
    </r>
    <r>
      <rPr>
        <sz val="9"/>
        <color indexed="8"/>
        <rFont val="Calibri"/>
        <family val="2"/>
      </rPr>
      <t>.</t>
    </r>
  </si>
  <si>
    <r>
      <t xml:space="preserve">уровень азота мочевины в сыворотке крови после диализа, </t>
    </r>
    <r>
      <rPr>
        <b/>
        <sz val="10"/>
        <color indexed="8"/>
        <rFont val="Calibri"/>
        <family val="2"/>
      </rPr>
      <t>Ct</t>
    </r>
    <r>
      <rPr>
        <sz val="9"/>
        <color indexed="8"/>
        <rFont val="Calibri"/>
        <family val="2"/>
      </rPr>
      <t>.</t>
    </r>
  </si>
  <si>
    <t>Клиринс креатинина</t>
  </si>
  <si>
    <t>Результаты показывающие адекватность диализа.</t>
  </si>
  <si>
    <r>
      <t xml:space="preserve">Оценка адекватности диализа по мочевине,       </t>
    </r>
    <r>
      <rPr>
        <b/>
        <sz val="9"/>
        <color indexed="8"/>
        <rFont val="Calibri"/>
        <family val="2"/>
      </rPr>
      <t>-Ln (Ct/C0)</t>
    </r>
    <r>
      <rPr>
        <sz val="9"/>
        <color indexed="8"/>
        <rFont val="Calibri"/>
        <family val="2"/>
      </rPr>
      <t>.</t>
    </r>
  </si>
  <si>
    <r>
      <t xml:space="preserve">Коэффициент снижения мочевины, </t>
    </r>
    <r>
      <rPr>
        <b/>
        <sz val="10"/>
        <color indexed="8"/>
        <rFont val="Calibri"/>
        <family val="2"/>
      </rPr>
      <t xml:space="preserve">(URR),                             </t>
    </r>
    <r>
      <rPr>
        <b/>
        <sz val="9"/>
        <color indexed="8"/>
        <rFont val="Calibri"/>
        <family val="2"/>
      </rPr>
      <t xml:space="preserve"> URR = (100% *(1 - (Ct/C0))*100).</t>
    </r>
  </si>
  <si>
    <t>Триглицериды</t>
  </si>
  <si>
    <t>Холестерин</t>
  </si>
  <si>
    <t>Общий</t>
  </si>
  <si>
    <t>ЛВП</t>
  </si>
  <si>
    <t>ЛНП</t>
  </si>
  <si>
    <t>Калий</t>
  </si>
  <si>
    <t>nPNA</t>
  </si>
  <si>
    <t>Альбумин,         35 - 55 г/л.</t>
  </si>
  <si>
    <t>ДИЕТ - КОНТРОЛЬ</t>
  </si>
  <si>
    <t>Кальций,   2,23 - 2,55 ММоль/Л.</t>
  </si>
  <si>
    <t>Фосфор,  0,74 - 1,52 ММоль/Л.</t>
  </si>
  <si>
    <t>Гемоглобин</t>
  </si>
  <si>
    <t>Железо</t>
  </si>
  <si>
    <t>АЛТ</t>
  </si>
  <si>
    <t>АСТ</t>
  </si>
  <si>
    <t>Тромбоциты</t>
  </si>
  <si>
    <t>Лимфоциты</t>
  </si>
  <si>
    <t>Моноциты</t>
  </si>
  <si>
    <t>Эозинофилы</t>
  </si>
  <si>
    <t>Базофилы</t>
  </si>
  <si>
    <t>НОРМЫ  КРОВИ</t>
  </si>
  <si>
    <t>Лейкоциты,   4 - 9.</t>
  </si>
  <si>
    <t>Эритроциты,   4,2 - 5,8.</t>
  </si>
  <si>
    <t>Гематокрит,   37 - 51.</t>
  </si>
  <si>
    <t>Щелочная фосфатаза,   30 - 120.</t>
  </si>
  <si>
    <t>Белок,   66 - 83.</t>
  </si>
  <si>
    <t>ПТГ,           9,5 - 75.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</si>
</sst>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11" borderId="0" xfId="0" applyFill="1" applyAlignment="1">
      <alignment vertical="center"/>
    </xf>
    <xf numFmtId="0" fontId="0" fillId="11" borderId="0" xfId="0" applyFill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1"/>
          <c:w val="0.938"/>
          <c:h val="0.85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Адекватность!$A$7:$A$8</c:f>
              <c:strCache>
                <c:ptCount val="2"/>
                <c:pt idx="0">
                  <c:v>41157</c:v>
                </c:pt>
                <c:pt idx="1">
                  <c:v>41248</c:v>
                </c:pt>
              </c:strCache>
            </c:strRef>
          </c:cat>
          <c:val>
            <c:numRef>
              <c:f>Адекватность!$B$7:$B$8</c:f>
              <c:numCache>
                <c:ptCount val="2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Адекватность!$A$7:$A$8</c:f>
              <c:strCache>
                <c:ptCount val="2"/>
                <c:pt idx="0">
                  <c:v>41157</c:v>
                </c:pt>
                <c:pt idx="1">
                  <c:v>41248</c:v>
                </c:pt>
              </c:strCache>
            </c:strRef>
          </c:cat>
          <c:val>
            <c:numRef>
              <c:f>Адекватность!$C$7:$C$8</c:f>
              <c:numCache>
                <c:ptCount val="2"/>
                <c:pt idx="0">
                  <c:v>1.8325814637483102</c:v>
                </c:pt>
                <c:pt idx="1">
                  <c:v>1.1134273744532501</c:v>
                </c:pt>
              </c:numCache>
            </c:numRef>
          </c:val>
          <c:smooth val="0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7303996"/>
        <c:axId val="65735965"/>
      </c:lineChart>
      <c:dateAx>
        <c:axId val="730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Дата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6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7359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Оценка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0399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15</xdr:col>
      <xdr:colOff>0</xdr:colOff>
      <xdr:row>16</xdr:row>
      <xdr:rowOff>28575</xdr:rowOff>
    </xdr:to>
    <xdr:graphicFrame>
      <xdr:nvGraphicFramePr>
        <xdr:cNvPr id="1" name="Диаграмма 2"/>
        <xdr:cNvGraphicFramePr/>
      </xdr:nvGraphicFramePr>
      <xdr:xfrm>
        <a:off x="57150" y="28575"/>
        <a:ext cx="90868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9" sqref="A9"/>
    </sheetView>
  </sheetViews>
  <sheetFormatPr defaultColWidth="9.140625" defaultRowHeight="19.5" customHeight="1"/>
  <cols>
    <col min="1" max="1" width="17.140625" style="2" customWidth="1"/>
    <col min="2" max="2" width="0.42578125" style="1" customWidth="1"/>
    <col min="3" max="3" width="20.00390625" style="2" customWidth="1"/>
    <col min="4" max="4" width="0.42578125" style="1" customWidth="1"/>
    <col min="5" max="5" width="20.00390625" style="2" customWidth="1"/>
    <col min="6" max="6" width="0.42578125" style="1" customWidth="1"/>
    <col min="7" max="7" width="20.00390625" style="2" customWidth="1"/>
    <col min="8" max="8" width="0.42578125" style="1" customWidth="1"/>
    <col min="9" max="9" width="20.00390625" style="2" customWidth="1"/>
    <col min="10" max="10" width="0.42578125" style="1" customWidth="1"/>
    <col min="11" max="11" width="20.00390625" style="2" customWidth="1"/>
    <col min="12" max="12" width="0.42578125" style="1" customWidth="1"/>
    <col min="13" max="13" width="20.00390625" style="2" customWidth="1"/>
    <col min="14" max="14" width="0.42578125" style="1" customWidth="1"/>
  </cols>
  <sheetData>
    <row r="1" spans="1:13" ht="22.5" customHeight="1">
      <c r="A1" s="9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2.25" customHeight="1">
      <c r="A2" s="3"/>
      <c r="C2" s="3"/>
      <c r="E2" s="3"/>
      <c r="G2" s="3"/>
      <c r="I2" s="3"/>
      <c r="K2" s="3"/>
      <c r="M2" s="3"/>
    </row>
    <row r="3" spans="1:14" s="5" customFormat="1" ht="14.25" customHeight="1">
      <c r="A3" s="10" t="s">
        <v>0</v>
      </c>
      <c r="B3" s="1"/>
      <c r="C3" s="12" t="s">
        <v>7</v>
      </c>
      <c r="D3" s="1"/>
      <c r="E3" s="11" t="s">
        <v>2</v>
      </c>
      <c r="F3" s="11"/>
      <c r="G3" s="11"/>
      <c r="H3" s="1"/>
      <c r="I3" s="11" t="s">
        <v>1</v>
      </c>
      <c r="J3" s="1"/>
      <c r="K3" s="13" t="s">
        <v>8</v>
      </c>
      <c r="L3" s="1"/>
      <c r="M3" s="14" t="s">
        <v>5</v>
      </c>
      <c r="N3" s="1"/>
    </row>
    <row r="4" spans="1:13" s="1" customFormat="1" ht="2.25" customHeight="1">
      <c r="A4" s="10"/>
      <c r="C4" s="12"/>
      <c r="E4" s="3"/>
      <c r="G4" s="3"/>
      <c r="I4" s="11"/>
      <c r="K4" s="13"/>
      <c r="M4" s="14"/>
    </row>
    <row r="5" spans="1:13" ht="48.75" customHeight="1">
      <c r="A5" s="10"/>
      <c r="C5" s="12"/>
      <c r="E5" s="6" t="s">
        <v>3</v>
      </c>
      <c r="G5" s="6" t="s">
        <v>4</v>
      </c>
      <c r="I5" s="11"/>
      <c r="K5" s="13"/>
      <c r="M5" s="14"/>
    </row>
    <row r="6" spans="1:13" s="1" customFormat="1" ht="3" customHeight="1">
      <c r="A6" s="3"/>
      <c r="C6" s="3"/>
      <c r="E6" s="3"/>
      <c r="G6" s="3"/>
      <c r="I6" s="3"/>
      <c r="K6" s="3"/>
      <c r="M6" s="3"/>
    </row>
    <row r="7" spans="1:11" ht="19.5" customHeight="1">
      <c r="A7" s="4">
        <v>41157</v>
      </c>
      <c r="C7" s="2">
        <f>-LN(G7/E7)</f>
        <v>1.8325814637483102</v>
      </c>
      <c r="E7" s="2">
        <v>15</v>
      </c>
      <c r="G7" s="2">
        <v>2.4</v>
      </c>
      <c r="I7" s="2">
        <v>851</v>
      </c>
      <c r="K7" s="2">
        <f>(100%*(1-(G7/E7))*100)</f>
        <v>84</v>
      </c>
    </row>
    <row r="8" spans="1:11" ht="19.5" customHeight="1">
      <c r="A8" s="4">
        <v>41248</v>
      </c>
      <c r="C8" s="2">
        <f>-LN(G8/E8)</f>
        <v>1.1134273744532501</v>
      </c>
      <c r="E8" s="2">
        <v>20.4</v>
      </c>
      <c r="G8" s="2">
        <v>6.7</v>
      </c>
      <c r="I8" s="2">
        <v>1009</v>
      </c>
      <c r="K8" s="7">
        <f>(100%*(1-(G8/E8))*100)</f>
        <v>67.15686274509804</v>
      </c>
    </row>
  </sheetData>
  <sheetProtection/>
  <mergeCells count="7">
    <mergeCell ref="A1:M1"/>
    <mergeCell ref="A3:A5"/>
    <mergeCell ref="E3:G3"/>
    <mergeCell ref="C3:C5"/>
    <mergeCell ref="I3:I5"/>
    <mergeCell ref="K3:K5"/>
    <mergeCell ref="M3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P13" sqref="P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Y15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A16" sqref="A16"/>
    </sheetView>
  </sheetViews>
  <sheetFormatPr defaultColWidth="9.140625" defaultRowHeight="19.5" customHeight="1"/>
  <cols>
    <col min="1" max="1" width="15.421875" style="2" customWidth="1"/>
    <col min="2" max="2" width="0.42578125" style="1" customWidth="1"/>
    <col min="3" max="3" width="10.00390625" style="2" customWidth="1"/>
    <col min="4" max="4" width="0.42578125" style="1" customWidth="1"/>
    <col min="5" max="5" width="10.00390625" style="2" customWidth="1"/>
    <col min="6" max="6" width="0.42578125" style="1" customWidth="1"/>
    <col min="7" max="7" width="10.00390625" style="2" customWidth="1"/>
    <col min="8" max="8" width="0.42578125" style="1" customWidth="1"/>
    <col min="9" max="9" width="10.00390625" style="2" customWidth="1"/>
    <col min="10" max="10" width="0.42578125" style="1" customWidth="1"/>
    <col min="11" max="11" width="10.00390625" style="2" customWidth="1"/>
    <col min="12" max="12" width="0.42578125" style="1" customWidth="1"/>
    <col min="13" max="13" width="10.00390625" style="2" customWidth="1"/>
    <col min="14" max="14" width="0.42578125" style="1" customWidth="1"/>
    <col min="15" max="15" width="9.140625" style="2" customWidth="1"/>
    <col min="16" max="16" width="0.42578125" style="1" customWidth="1"/>
    <col min="17" max="17" width="9.140625" style="2" customWidth="1"/>
    <col min="18" max="18" width="0.2890625" style="1" customWidth="1"/>
    <col min="19" max="19" width="9.140625" style="2" customWidth="1"/>
    <col min="20" max="20" width="0.42578125" style="1" customWidth="1"/>
    <col min="21" max="21" width="9.140625" style="2" customWidth="1"/>
    <col min="22" max="22" width="0.42578125" style="1" customWidth="1"/>
    <col min="23" max="23" width="9.140625" style="2" customWidth="1"/>
    <col min="24" max="24" width="0.42578125" style="1" customWidth="1"/>
    <col min="25" max="25" width="13.8515625" style="2" customWidth="1"/>
    <col min="26" max="26" width="0.42578125" style="1" customWidth="1"/>
  </cols>
  <sheetData>
    <row r="1" spans="1:25" ht="22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2.25" customHeight="1">
      <c r="A2" s="3"/>
      <c r="C2" s="3"/>
      <c r="E2" s="3"/>
      <c r="G2" s="3"/>
      <c r="I2" s="3"/>
      <c r="K2" s="3"/>
      <c r="M2" s="3"/>
      <c r="O2" s="3"/>
      <c r="Q2" s="3"/>
      <c r="S2" s="3"/>
      <c r="U2" s="3"/>
      <c r="W2" s="3"/>
      <c r="Y2" s="3"/>
    </row>
    <row r="3" spans="1:25" ht="19.5" customHeight="1">
      <c r="A3" s="18" t="s">
        <v>0</v>
      </c>
      <c r="C3" s="19" t="s">
        <v>16</v>
      </c>
      <c r="E3" s="20" t="s">
        <v>9</v>
      </c>
      <c r="G3" s="16" t="s">
        <v>10</v>
      </c>
      <c r="H3" s="16"/>
      <c r="I3" s="16"/>
      <c r="J3" s="16"/>
      <c r="K3" s="16"/>
      <c r="M3" s="15" t="s">
        <v>35</v>
      </c>
      <c r="O3" s="15" t="s">
        <v>18</v>
      </c>
      <c r="Q3" s="15" t="s">
        <v>19</v>
      </c>
      <c r="S3" s="16" t="s">
        <v>14</v>
      </c>
      <c r="U3" s="16" t="s">
        <v>15</v>
      </c>
      <c r="W3" s="15" t="s">
        <v>34</v>
      </c>
      <c r="Y3" s="16">
        <v>4.44</v>
      </c>
    </row>
    <row r="4" spans="1:25" s="1" customFormat="1" ht="2.25" customHeight="1">
      <c r="A4" s="18"/>
      <c r="C4" s="19"/>
      <c r="E4" s="19"/>
      <c r="G4" s="3"/>
      <c r="H4" s="3"/>
      <c r="I4" s="3"/>
      <c r="J4" s="3"/>
      <c r="K4" s="3"/>
      <c r="M4" s="15"/>
      <c r="O4" s="15"/>
      <c r="Q4" s="15"/>
      <c r="S4" s="16"/>
      <c r="U4" s="16"/>
      <c r="W4" s="15"/>
      <c r="Y4" s="16"/>
    </row>
    <row r="5" spans="1:25" ht="54.75" customHeight="1">
      <c r="A5" s="18"/>
      <c r="C5" s="19"/>
      <c r="E5" s="19"/>
      <c r="G5" s="2" t="s">
        <v>11</v>
      </c>
      <c r="I5" s="2" t="s">
        <v>12</v>
      </c>
      <c r="K5" s="2" t="s">
        <v>13</v>
      </c>
      <c r="M5" s="15"/>
      <c r="O5" s="15"/>
      <c r="Q5" s="15"/>
      <c r="S5" s="16"/>
      <c r="U5" s="16"/>
      <c r="W5" s="15"/>
      <c r="Y5" s="16"/>
    </row>
    <row r="6" spans="1:25" s="1" customFormat="1" ht="2.25" customHeight="1">
      <c r="A6" s="3"/>
      <c r="C6" s="3"/>
      <c r="E6" s="3"/>
      <c r="G6" s="3"/>
      <c r="I6" s="3"/>
      <c r="K6" s="3"/>
      <c r="M6" s="3"/>
      <c r="O6" s="3"/>
      <c r="Q6" s="3"/>
      <c r="S6" s="3"/>
      <c r="U6" s="3"/>
      <c r="W6" s="3"/>
      <c r="Y6" s="3"/>
    </row>
    <row r="7" spans="1:25" ht="19.5" customHeight="1">
      <c r="A7" s="4">
        <v>40529</v>
      </c>
      <c r="C7" s="2">
        <v>33.5</v>
      </c>
      <c r="O7" s="2">
        <v>2.4</v>
      </c>
      <c r="Q7" s="2">
        <v>2.6</v>
      </c>
      <c r="S7" s="2">
        <v>5.87</v>
      </c>
      <c r="Y7" s="2">
        <f aca="true" t="shared" si="0" ref="Y7:Y15">O7*Q7</f>
        <v>6.24</v>
      </c>
    </row>
    <row r="8" spans="1:25" ht="19.5" customHeight="1">
      <c r="A8" s="4">
        <v>40582</v>
      </c>
      <c r="O8" s="2">
        <v>2.3</v>
      </c>
      <c r="Q8" s="2">
        <v>2</v>
      </c>
      <c r="S8" s="2">
        <v>6.14</v>
      </c>
      <c r="Y8" s="2">
        <f t="shared" si="0"/>
        <v>4.6</v>
      </c>
    </row>
    <row r="9" spans="1:25" ht="19.5" customHeight="1">
      <c r="A9" s="4">
        <v>40605</v>
      </c>
      <c r="M9" s="2">
        <v>43.05</v>
      </c>
      <c r="O9" s="2">
        <v>2.02</v>
      </c>
      <c r="Q9" s="2">
        <v>2.79</v>
      </c>
      <c r="Y9" s="2">
        <f t="shared" si="0"/>
        <v>5.6358</v>
      </c>
    </row>
    <row r="10" spans="1:25" ht="19.5" customHeight="1">
      <c r="A10" s="4">
        <v>40663</v>
      </c>
      <c r="C10" s="2">
        <v>40</v>
      </c>
      <c r="O10" s="2">
        <v>2.02</v>
      </c>
      <c r="Q10" s="2">
        <v>2.79</v>
      </c>
      <c r="Y10" s="2">
        <f t="shared" si="0"/>
        <v>5.6358</v>
      </c>
    </row>
    <row r="11" spans="1:25" ht="19.5" customHeight="1">
      <c r="A11" s="4">
        <v>40771</v>
      </c>
      <c r="C11" s="2">
        <v>43</v>
      </c>
      <c r="Y11" s="2">
        <f t="shared" si="0"/>
        <v>0</v>
      </c>
    </row>
    <row r="12" spans="1:25" ht="19.5" customHeight="1">
      <c r="A12" s="4">
        <v>41157</v>
      </c>
      <c r="C12" s="2">
        <v>49</v>
      </c>
      <c r="O12" s="2">
        <v>2.72</v>
      </c>
      <c r="Q12" s="2">
        <v>1.25</v>
      </c>
      <c r="Y12" s="2">
        <f t="shared" si="0"/>
        <v>3.4000000000000004</v>
      </c>
    </row>
    <row r="13" spans="1:25" ht="19.5" customHeight="1">
      <c r="A13" s="4">
        <v>41196</v>
      </c>
      <c r="M13" s="2">
        <v>29.9</v>
      </c>
      <c r="O13" s="2">
        <v>2.67</v>
      </c>
      <c r="Q13" s="2">
        <v>1.41</v>
      </c>
      <c r="Y13" s="2">
        <f t="shared" si="0"/>
        <v>3.7646999999999995</v>
      </c>
    </row>
    <row r="14" spans="1:25" ht="19.5" customHeight="1">
      <c r="A14" s="4">
        <v>41216</v>
      </c>
      <c r="O14" s="2">
        <v>2.64</v>
      </c>
      <c r="Q14" s="2">
        <v>1.3</v>
      </c>
      <c r="S14" s="2">
        <v>5.8</v>
      </c>
      <c r="Y14" s="2">
        <f t="shared" si="0"/>
        <v>3.4320000000000004</v>
      </c>
    </row>
    <row r="15" spans="1:25" ht="19.5" customHeight="1">
      <c r="A15" s="4">
        <v>41248</v>
      </c>
      <c r="C15" s="2">
        <v>40</v>
      </c>
      <c r="M15" s="2">
        <v>43.7</v>
      </c>
      <c r="O15" s="2">
        <v>2.4</v>
      </c>
      <c r="Q15" s="2">
        <v>1.17</v>
      </c>
      <c r="S15" s="2">
        <v>5.01</v>
      </c>
      <c r="W15" s="2">
        <v>84</v>
      </c>
      <c r="Y15" s="2">
        <f t="shared" si="0"/>
        <v>2.808</v>
      </c>
    </row>
  </sheetData>
  <sheetProtection/>
  <mergeCells count="12">
    <mergeCell ref="M3:M5"/>
    <mergeCell ref="O3:O5"/>
    <mergeCell ref="Q3:Q5"/>
    <mergeCell ref="S3:S5"/>
    <mergeCell ref="U3:U5"/>
    <mergeCell ref="W3:W5"/>
    <mergeCell ref="Y3:Y5"/>
    <mergeCell ref="A1:Y1"/>
    <mergeCell ref="A3:A5"/>
    <mergeCell ref="C3:C5"/>
    <mergeCell ref="E3:E5"/>
    <mergeCell ref="G3:K3"/>
  </mergeCells>
  <conditionalFormatting sqref="Y1:Y2 Y6:Y65536">
    <cfRule type="colorScale" priority="1" dxfId="0">
      <colorScale>
        <cfvo type="min" val="0"/>
        <cfvo type="percentile" val="50"/>
        <cfvo type="max"/>
        <color rgb="FF00B050"/>
        <color rgb="FFFFFF00"/>
        <color rgb="FFFF0000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4"/>
  <sheetViews>
    <sheetView zoomScalePageLayoutView="0" workbookViewId="0" topLeftCell="A1">
      <pane ySplit="5" topLeftCell="A10" activePane="bottomLeft" state="frozen"/>
      <selection pane="topLeft" activeCell="A1" sqref="A1"/>
      <selection pane="bottomLeft" activeCell="A15" sqref="A15"/>
    </sheetView>
  </sheetViews>
  <sheetFormatPr defaultColWidth="9.140625" defaultRowHeight="19.5" customHeight="1"/>
  <cols>
    <col min="1" max="1" width="13.7109375" style="0" customWidth="1"/>
    <col min="2" max="2" width="0.42578125" style="1" customWidth="1"/>
    <col min="3" max="3" width="9.28125" style="21" customWidth="1"/>
    <col min="4" max="4" width="0.42578125" style="1" customWidth="1"/>
    <col min="5" max="5" width="9.28125" style="8" customWidth="1"/>
    <col min="6" max="6" width="0.42578125" style="1" customWidth="1"/>
    <col min="7" max="7" width="9.28125" style="8" customWidth="1"/>
    <col min="8" max="8" width="0.42578125" style="1" customWidth="1"/>
    <col min="9" max="9" width="9.28125" style="8" customWidth="1"/>
    <col min="10" max="10" width="0.42578125" style="1" customWidth="1"/>
    <col min="11" max="11" width="9.28125" style="8" customWidth="1"/>
    <col min="12" max="12" width="0.42578125" style="1" customWidth="1"/>
    <col min="13" max="13" width="9.28125" style="8" customWidth="1"/>
    <col min="14" max="14" width="0.42578125" style="1" customWidth="1"/>
    <col min="15" max="15" width="9.28125" style="8" customWidth="1"/>
    <col min="16" max="16" width="0.42578125" style="1" customWidth="1"/>
    <col min="17" max="17" width="9.28125" style="8" customWidth="1"/>
    <col min="18" max="18" width="0.42578125" style="1" customWidth="1"/>
    <col min="19" max="19" width="9.28125" style="8" customWidth="1"/>
    <col min="20" max="20" width="0.42578125" style="1" customWidth="1"/>
    <col min="21" max="21" width="9.28125" style="8" customWidth="1"/>
    <col min="22" max="22" width="0.42578125" style="1" customWidth="1"/>
    <col min="23" max="23" width="9.28125" style="8" customWidth="1"/>
    <col min="24" max="24" width="0.42578125" style="1" customWidth="1"/>
    <col min="25" max="25" width="9.28125" style="8" customWidth="1"/>
    <col min="26" max="26" width="0.42578125" style="1" customWidth="1"/>
    <col min="27" max="27" width="9.28125" style="8" customWidth="1"/>
    <col min="28" max="28" width="0.42578125" style="1" customWidth="1"/>
  </cols>
  <sheetData>
    <row r="1" spans="1:27" ht="19.5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s="1" customFormat="1" ht="2.25" customHeight="1">
      <c r="A2" s="23"/>
      <c r="C2" s="3"/>
      <c r="E2" s="3"/>
      <c r="G2" s="3"/>
      <c r="I2" s="3"/>
      <c r="K2" s="3"/>
      <c r="M2" s="3"/>
      <c r="O2" s="3"/>
      <c r="Q2" s="3"/>
      <c r="S2" s="3"/>
      <c r="U2" s="3"/>
      <c r="W2" s="3"/>
      <c r="Y2" s="3"/>
      <c r="AA2" s="3"/>
    </row>
    <row r="3" spans="1:27" ht="19.5" customHeight="1">
      <c r="A3" s="16" t="s">
        <v>0</v>
      </c>
      <c r="C3" s="20" t="s">
        <v>32</v>
      </c>
      <c r="E3" s="22" t="s">
        <v>20</v>
      </c>
      <c r="G3" s="22" t="s">
        <v>21</v>
      </c>
      <c r="I3" s="16" t="s">
        <v>22</v>
      </c>
      <c r="K3" s="16" t="s">
        <v>23</v>
      </c>
      <c r="M3" s="20" t="s">
        <v>33</v>
      </c>
      <c r="O3" s="20" t="s">
        <v>30</v>
      </c>
      <c r="Q3" s="20" t="s">
        <v>31</v>
      </c>
      <c r="S3" s="22" t="s">
        <v>24</v>
      </c>
      <c r="U3" s="22" t="s">
        <v>25</v>
      </c>
      <c r="W3" s="22" t="s">
        <v>26</v>
      </c>
      <c r="Y3" s="22" t="s">
        <v>27</v>
      </c>
      <c r="AA3" s="22" t="s">
        <v>28</v>
      </c>
    </row>
    <row r="4" spans="1:27" ht="53.25" customHeight="1">
      <c r="A4" s="16"/>
      <c r="C4" s="20"/>
      <c r="E4" s="22"/>
      <c r="G4" s="22"/>
      <c r="I4" s="16"/>
      <c r="K4" s="16"/>
      <c r="M4" s="20"/>
      <c r="O4" s="20"/>
      <c r="Q4" s="20"/>
      <c r="S4" s="22"/>
      <c r="U4" s="22"/>
      <c r="W4" s="22"/>
      <c r="Y4" s="22"/>
      <c r="AA4" s="22"/>
    </row>
    <row r="5" spans="3:27" s="1" customFormat="1" ht="2.25" customHeight="1">
      <c r="C5" s="24"/>
      <c r="E5" s="3"/>
      <c r="G5" s="3"/>
      <c r="I5" s="3"/>
      <c r="K5" s="3"/>
      <c r="M5" s="3"/>
      <c r="O5" s="3"/>
      <c r="Q5" s="3"/>
      <c r="S5" s="3"/>
      <c r="U5" s="3"/>
      <c r="W5" s="3"/>
      <c r="Y5" s="3"/>
      <c r="AA5" s="3"/>
    </row>
    <row r="6" spans="1:19" ht="19.5" customHeight="1">
      <c r="A6" s="25">
        <v>40557</v>
      </c>
      <c r="E6" s="8">
        <v>72</v>
      </c>
      <c r="O6" s="8">
        <v>7.6</v>
      </c>
      <c r="Q6" s="8">
        <v>2.72</v>
      </c>
      <c r="S6" s="8">
        <v>148</v>
      </c>
    </row>
    <row r="7" spans="1:19" ht="19.5" customHeight="1">
      <c r="A7" s="25">
        <v>40582</v>
      </c>
      <c r="E7" s="8">
        <v>94</v>
      </c>
      <c r="O7" s="8">
        <v>8.1</v>
      </c>
      <c r="Q7" s="8">
        <v>3.68</v>
      </c>
      <c r="S7" s="8">
        <v>199</v>
      </c>
    </row>
    <row r="8" spans="1:13" ht="19.5" customHeight="1">
      <c r="A8" s="25">
        <v>40605</v>
      </c>
      <c r="E8" s="8">
        <v>89.5</v>
      </c>
      <c r="M8" s="8">
        <v>88</v>
      </c>
    </row>
    <row r="9" spans="1:17" ht="19.5" customHeight="1">
      <c r="A9" s="25">
        <v>40636</v>
      </c>
      <c r="E9" s="8">
        <v>89.5</v>
      </c>
      <c r="G9" s="8">
        <v>16</v>
      </c>
      <c r="M9" s="8">
        <v>88</v>
      </c>
      <c r="O9" s="8">
        <v>5</v>
      </c>
      <c r="Q9" s="8">
        <v>3.7</v>
      </c>
    </row>
    <row r="10" spans="1:17" ht="19.5" customHeight="1">
      <c r="A10" s="25">
        <v>40771</v>
      </c>
      <c r="E10" s="8">
        <v>122</v>
      </c>
      <c r="G10" s="8">
        <v>5.7</v>
      </c>
      <c r="I10" s="8">
        <v>8</v>
      </c>
      <c r="K10" s="8">
        <v>12</v>
      </c>
      <c r="M10" s="8">
        <v>120</v>
      </c>
      <c r="O10" s="8">
        <v>9.7</v>
      </c>
      <c r="Q10" s="8">
        <v>2.7</v>
      </c>
    </row>
    <row r="11" spans="1:17" ht="19.5" customHeight="1">
      <c r="A11" s="25">
        <v>40936</v>
      </c>
      <c r="E11" s="8">
        <v>111</v>
      </c>
      <c r="I11" s="8">
        <v>22</v>
      </c>
      <c r="K11" s="8">
        <v>16</v>
      </c>
      <c r="M11" s="8">
        <v>78</v>
      </c>
      <c r="O11" s="8">
        <v>8</v>
      </c>
      <c r="Q11" s="8">
        <v>4.5</v>
      </c>
    </row>
    <row r="12" spans="1:27" ht="19.5" customHeight="1">
      <c r="A12" s="25">
        <v>41157</v>
      </c>
      <c r="C12" s="21">
        <v>31.6</v>
      </c>
      <c r="E12" s="8">
        <v>110</v>
      </c>
      <c r="I12" s="8">
        <v>35</v>
      </c>
      <c r="K12" s="8">
        <v>22</v>
      </c>
      <c r="M12" s="8">
        <v>75</v>
      </c>
      <c r="O12" s="8">
        <v>8.5</v>
      </c>
      <c r="Q12" s="8">
        <v>3.56</v>
      </c>
      <c r="S12" s="8">
        <v>181</v>
      </c>
      <c r="U12" s="8">
        <v>2.9</v>
      </c>
      <c r="W12" s="8">
        <v>1</v>
      </c>
      <c r="Y12" s="8">
        <v>0.3</v>
      </c>
      <c r="AA12" s="8">
        <v>0.1</v>
      </c>
    </row>
    <row r="13" spans="1:19" ht="19.5" customHeight="1">
      <c r="A13" s="25">
        <v>41216</v>
      </c>
      <c r="C13" s="21">
        <v>36.1</v>
      </c>
      <c r="E13" s="8">
        <v>117</v>
      </c>
      <c r="O13" s="8">
        <v>7.1</v>
      </c>
      <c r="Q13" s="8">
        <v>3.94</v>
      </c>
      <c r="S13" s="8">
        <v>179</v>
      </c>
    </row>
    <row r="14" spans="1:27" ht="19.5" customHeight="1">
      <c r="A14" s="25">
        <v>41248</v>
      </c>
      <c r="C14" s="21">
        <v>32.1</v>
      </c>
      <c r="E14" s="8">
        <v>109</v>
      </c>
      <c r="I14" s="8">
        <v>20</v>
      </c>
      <c r="K14" s="8">
        <v>17</v>
      </c>
      <c r="M14" s="8">
        <v>69</v>
      </c>
      <c r="O14" s="8">
        <v>8.3</v>
      </c>
      <c r="Q14" s="8">
        <v>3.55</v>
      </c>
      <c r="S14" s="8">
        <v>167</v>
      </c>
      <c r="U14" s="8">
        <v>2.5</v>
      </c>
      <c r="W14" s="8">
        <v>0.8</v>
      </c>
      <c r="Y14" s="8">
        <v>0.4</v>
      </c>
      <c r="AA14" s="8">
        <v>0.1</v>
      </c>
    </row>
  </sheetData>
  <sheetProtection/>
  <mergeCells count="15">
    <mergeCell ref="Y3:Y4"/>
    <mergeCell ref="AA3:AA4"/>
    <mergeCell ref="A1:AA1"/>
    <mergeCell ref="I3:I4"/>
    <mergeCell ref="K3:K4"/>
    <mergeCell ref="M3:M4"/>
    <mergeCell ref="O3:O4"/>
    <mergeCell ref="Q3:Q4"/>
    <mergeCell ref="S3:S4"/>
    <mergeCell ref="C3:C4"/>
    <mergeCell ref="A3:A4"/>
    <mergeCell ref="E3:E4"/>
    <mergeCell ref="G3:G4"/>
    <mergeCell ref="U3:U4"/>
    <mergeCell ref="W3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2013-01-01T11:44:06Z</dcterms:created>
  <dcterms:modified xsi:type="dcterms:W3CDTF">2013-01-10T08:58:57Z</dcterms:modified>
  <cp:category/>
  <cp:version/>
  <cp:contentType/>
  <cp:contentStatus/>
</cp:coreProperties>
</file>